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8" windowWidth="23256" windowHeight="11580"/>
  </bookViews>
  <sheets>
    <sheet name="2020" sheetId="2" r:id="rId1"/>
  </sheets>
  <definedNames>
    <definedName name="_xlnm.Print_Area" localSheetId="0">'2020'!$A$2:$G$71</definedName>
  </definedNames>
  <calcPr calcId="145621"/>
</workbook>
</file>

<file path=xl/calcChain.xml><?xml version="1.0" encoding="utf-8"?>
<calcChain xmlns="http://schemas.openxmlformats.org/spreadsheetml/2006/main">
  <c r="B64" i="2" l="1"/>
  <c r="B47" i="2"/>
  <c r="B30" i="2"/>
  <c r="B12" i="2"/>
  <c r="B24" i="2" l="1"/>
  <c r="B41" i="2" s="1"/>
  <c r="B58" i="2" s="1"/>
  <c r="F65" i="2" l="1"/>
  <c r="E65" i="2"/>
  <c r="E63" i="2"/>
  <c r="F62" i="2"/>
  <c r="E62" i="2"/>
  <c r="F61" i="2"/>
  <c r="E61" i="2"/>
  <c r="F60" i="2"/>
  <c r="E60" i="2"/>
  <c r="F59" i="2"/>
  <c r="E59" i="2"/>
  <c r="C64" i="2"/>
  <c r="F48" i="2"/>
  <c r="E48" i="2"/>
  <c r="E46" i="2"/>
  <c r="F45" i="2"/>
  <c r="E45" i="2"/>
  <c r="F44" i="2"/>
  <c r="E44" i="2"/>
  <c r="F43" i="2"/>
  <c r="E43" i="2"/>
  <c r="F42" i="2"/>
  <c r="E42" i="2"/>
  <c r="C47" i="2"/>
  <c r="F31" i="2"/>
  <c r="E31" i="2"/>
  <c r="E29" i="2"/>
  <c r="F28" i="2"/>
  <c r="E28" i="2"/>
  <c r="F27" i="2"/>
  <c r="E27" i="2"/>
  <c r="F26" i="2"/>
  <c r="E26" i="2"/>
  <c r="F25" i="2"/>
  <c r="E25" i="2"/>
  <c r="C30" i="2"/>
  <c r="F13" i="2"/>
  <c r="E13" i="2"/>
  <c r="E11" i="2"/>
  <c r="F10" i="2"/>
  <c r="E10" i="2"/>
  <c r="F9" i="2"/>
  <c r="E9" i="2"/>
  <c r="F8" i="2"/>
  <c r="E8" i="2"/>
  <c r="C12" i="2"/>
  <c r="F7" i="2"/>
  <c r="E7" i="2"/>
</calcChain>
</file>

<file path=xl/sharedStrings.xml><?xml version="1.0" encoding="utf-8"?>
<sst xmlns="http://schemas.openxmlformats.org/spreadsheetml/2006/main" count="121" uniqueCount="33">
  <si>
    <t>טווח סטייה</t>
  </si>
  <si>
    <t>גבולות שיעור החשיפה הצפויה</t>
  </si>
  <si>
    <t>מדד ייחוס</t>
  </si>
  <si>
    <t>+/-6%</t>
  </si>
  <si>
    <t>אג"ח ממשלתי</t>
  </si>
  <si>
    <t>+/-5%</t>
  </si>
  <si>
    <t>אג"ח קונצרני</t>
  </si>
  <si>
    <t>קונצרני כללי</t>
  </si>
  <si>
    <t>מזומן</t>
  </si>
  <si>
    <t>סה"כ</t>
  </si>
  <si>
    <t>אפיק השקעה*</t>
  </si>
  <si>
    <t>מט"ח</t>
  </si>
  <si>
    <t>מניות</t>
  </si>
  <si>
    <t>90% - דולר
10% - יורו</t>
  </si>
  <si>
    <t>אחר (נדל"ן, קרנות השקעה וכו')</t>
  </si>
  <si>
    <t>הערות</t>
  </si>
  <si>
    <t>(ראה הערות)</t>
  </si>
  <si>
    <t xml:space="preserve">החשיפה למניות כוללת גם השקעה בתעודות סל, קרנות סל, אופציות, חוזים עתידיים וכו', שיעור החשיפה הצפוי הינו השיעור האפקטיבי. </t>
  </si>
  <si>
    <t>החשיפה למט"ח כוללת אחזקה ישירה במט"ח, חשיפה דרך אג"ח צמוד מט"ח, מניות, תעודות סל, קרנות סל וחוזים עתידיים.</t>
  </si>
  <si>
    <t>החשיפה למזומן ולאגרות חוב ממשלתיות לטווח קצר הינה בחלקה אל מול החזקה בחוזים עתידיים.</t>
  </si>
  <si>
    <t xml:space="preserve">הדוח מציג שיעור חשיפה צפוי (מרכז הטווח) לכן תיתכן חשיפה שונה מ- 114%. בכל מקרה שיעור החשיפה לא יעלה על 120% מסך הנכסים. </t>
  </si>
  <si>
    <t xml:space="preserve">הדוח מציג שיעור חשיפה צפוי (מרכז הטווח) לכן תיתכן חשיפה שונה מ- 104%. בכל מקרה שיעור החשיפה לא יעלה על 110% מסך הנכסים. </t>
  </si>
  <si>
    <t xml:space="preserve">הדוח מציג שיעור חשיפה צפוי (מרכז הטווח) לכן תיתכן חשיפה שונה מ- 119%. בכל מקרה שיעור החשיפה לא יעלה על 125% מסך הנכסים. </t>
  </si>
  <si>
    <t>מדיניות השקעות מוצהרת לשנת 2021</t>
  </si>
  <si>
    <t>עדכון מדיניות ושיעור חשיפה צפוי לשנת 2021</t>
  </si>
  <si>
    <t>הצהרה על מדיניות ההשקעה לשנת 2021</t>
  </si>
  <si>
    <t>ת"א 125 - 40%
MSCI - 60%</t>
  </si>
  <si>
    <t>שיעור החשיפה בפועל ליום 31/12/20</t>
  </si>
  <si>
    <t>שיעור חשיפה צפוי לשנת 2021</t>
  </si>
  <si>
    <t>מחוג מסלול כללי</t>
  </si>
  <si>
    <t>מחוב מסלול לבני 50 ומטה</t>
  </si>
  <si>
    <t>מחוג מסלול לבני 50 עד 60</t>
  </si>
  <si>
    <t>מחוג מסלול לבני 60 ומעלה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</si>
</sst>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Miriam"/>
      <family val="2"/>
    </font>
    <font>
      <sz val="10"/>
      <color theme="1"/>
      <name val="David"/>
      <family val="2"/>
      <charset val="177"/>
    </font>
    <font>
      <sz val="11"/>
      <color theme="1"/>
      <name val="David"/>
      <family val="2"/>
      <charset val="177"/>
    </font>
    <font>
      <b/>
      <sz val="10"/>
      <name val="David"/>
      <family val="2"/>
      <charset val="177"/>
    </font>
    <font>
      <sz val="10"/>
      <name val="David"/>
      <family val="2"/>
      <charset val="177"/>
    </font>
    <font>
      <b/>
      <u/>
      <sz val="10"/>
      <name val="David"/>
      <family val="2"/>
      <charset val="177"/>
    </font>
    <font>
      <b/>
      <sz val="11"/>
      <color theme="1"/>
      <name val="David"/>
      <family val="2"/>
      <charset val="177"/>
    </font>
    <font>
      <u/>
      <sz val="10"/>
      <name val="David"/>
      <family val="2"/>
      <charset val="177"/>
    </font>
    <font>
      <b/>
      <u/>
      <sz val="10"/>
      <name val="David"/>
      <family val="2"/>
    </font>
    <font>
      <b/>
      <sz val="10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3" xfId="1" applyFont="1" applyBorder="1" applyAlignment="1">
      <alignment horizontal="center" vertical="top" wrapText="1"/>
    </xf>
    <xf numFmtId="0" fontId="6" fillId="0" borderId="0" xfId="1" applyFont="1"/>
    <xf numFmtId="0" fontId="6" fillId="0" borderId="3" xfId="1" applyFont="1" applyBorder="1" applyAlignment="1">
      <alignment vertical="center"/>
    </xf>
    <xf numFmtId="9" fontId="6" fillId="0" borderId="3" xfId="1" quotePrefix="1" applyNumberFormat="1" applyFont="1" applyBorder="1" applyAlignment="1">
      <alignment horizontal="center" vertical="center"/>
    </xf>
    <xf numFmtId="9" fontId="6" fillId="0" borderId="3" xfId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vertical="center" wrapText="1"/>
    </xf>
    <xf numFmtId="0" fontId="6" fillId="0" borderId="3" xfId="1" applyFont="1" applyFill="1" applyBorder="1" applyAlignment="1">
      <alignment vertical="center"/>
    </xf>
    <xf numFmtId="9" fontId="6" fillId="0" borderId="3" xfId="1" quotePrefix="1" applyNumberFormat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right" vertical="center" wrapText="1"/>
    </xf>
    <xf numFmtId="0" fontId="6" fillId="0" borderId="3" xfId="1" applyFont="1" applyFill="1" applyBorder="1" applyAlignment="1">
      <alignment horizontal="right" vertical="center" wrapText="1"/>
    </xf>
    <xf numFmtId="0" fontId="6" fillId="0" borderId="3" xfId="1" applyFont="1" applyFill="1" applyBorder="1" applyAlignment="1">
      <alignment horizontal="center" vertical="center"/>
    </xf>
    <xf numFmtId="0" fontId="9" fillId="0" borderId="0" xfId="1" applyFont="1"/>
    <xf numFmtId="0" fontId="6" fillId="0" borderId="2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top" wrapText="1"/>
    </xf>
    <xf numFmtId="164" fontId="11" fillId="0" borderId="3" xfId="2" applyNumberFormat="1" applyFont="1" applyFill="1" applyBorder="1" applyAlignment="1">
      <alignment horizontal="center" vertical="center"/>
    </xf>
    <xf numFmtId="0" fontId="10" fillId="0" borderId="3" xfId="1" applyFont="1" applyBorder="1" applyAlignment="1">
      <alignment horizontal="center" vertical="top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vertical="center"/>
    </xf>
    <xf numFmtId="164" fontId="11" fillId="0" borderId="0" xfId="2" applyNumberFormat="1" applyFont="1" applyFill="1" applyBorder="1" applyAlignment="1">
      <alignment horizontal="center" vertical="center"/>
    </xf>
    <xf numFmtId="9" fontId="6" fillId="0" borderId="0" xfId="1" quotePrefix="1" applyNumberFormat="1" applyFont="1" applyFill="1" applyBorder="1" applyAlignment="1">
      <alignment horizontal="center" vertical="center"/>
    </xf>
    <xf numFmtId="9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 wrapText="1"/>
    </xf>
    <xf numFmtId="9" fontId="11" fillId="0" borderId="3" xfId="2" applyNumberFormat="1" applyFont="1" applyFill="1" applyBorder="1" applyAlignment="1">
      <alignment horizontal="center" vertical="center"/>
    </xf>
    <xf numFmtId="9" fontId="11" fillId="0" borderId="3" xfId="2" applyNumberFormat="1" applyFont="1" applyFill="1" applyBorder="1" applyAlignment="1">
      <alignment horizontal="center" vertical="center" readingOrder="2"/>
    </xf>
    <xf numFmtId="0" fontId="5" fillId="2" borderId="3" xfId="1" applyFont="1" applyFill="1" applyBorder="1" applyAlignment="1">
      <alignment horizontal="center"/>
    </xf>
    <xf numFmtId="0" fontId="7" fillId="0" borderId="1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6" fillId="0" borderId="0" xfId="1" applyFont="1" applyFill="1" applyAlignment="1">
      <alignment horizontal="right"/>
    </xf>
    <xf numFmtId="0" fontId="8" fillId="3" borderId="0" xfId="0" applyFont="1" applyFill="1" applyAlignment="1">
      <alignment horizontal="center"/>
    </xf>
    <xf numFmtId="0" fontId="6" fillId="0" borderId="0" xfId="1" applyFont="1" applyFill="1" applyBorder="1" applyAlignment="1">
      <alignment vertical="center"/>
    </xf>
    <xf numFmtId="0" fontId="9" fillId="0" borderId="0" xfId="1" applyFont="1" applyFill="1"/>
    <xf numFmtId="0" fontId="6" fillId="0" borderId="0" xfId="1" applyFont="1" applyFill="1"/>
    <xf numFmtId="0" fontId="4" fillId="0" borderId="0" xfId="0" applyFont="1" applyFill="1"/>
  </cellXfs>
  <cellStyles count="4">
    <cellStyle name="Normal" xfId="0" builtinId="0"/>
    <cellStyle name="Normal 10" xfId="3"/>
    <cellStyle name="Normal 2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1"/>
  <sheetViews>
    <sheetView rightToLeft="1" tabSelected="1" zoomScaleNormal="100" workbookViewId="0">
      <selection activeCell="A2" sqref="A2:G2"/>
    </sheetView>
  </sheetViews>
  <sheetFormatPr defaultColWidth="9" defaultRowHeight="13.8" x14ac:dyDescent="0.25"/>
  <cols>
    <col min="1" max="1" width="20.5" style="2" customWidth="1"/>
    <col min="2" max="2" width="11.09765625" style="2" bestFit="1" customWidth="1"/>
    <col min="3" max="3" width="10.09765625" style="2" customWidth="1"/>
    <col min="4" max="4" width="7.8984375" style="2" customWidth="1"/>
    <col min="5" max="5" width="7.09765625" style="2" customWidth="1"/>
    <col min="6" max="6" width="10.19921875" style="2" bestFit="1" customWidth="1"/>
    <col min="7" max="7" width="26.19921875" style="2" customWidth="1"/>
    <col min="8" max="16384" width="9" style="2"/>
  </cols>
  <sheetData>
    <row r="2" spans="1:7" x14ac:dyDescent="0.25">
      <c r="A2" s="31" t="s">
        <v>23</v>
      </c>
      <c r="B2" s="31"/>
      <c r="C2" s="31"/>
      <c r="D2" s="31"/>
      <c r="E2" s="31"/>
      <c r="F2" s="31"/>
      <c r="G2" s="31"/>
    </row>
    <row r="3" spans="1:7" x14ac:dyDescent="0.25">
      <c r="A3" s="1"/>
      <c r="B3" s="1"/>
      <c r="C3" s="1"/>
      <c r="D3" s="1"/>
      <c r="E3" s="1"/>
      <c r="F3" s="1"/>
    </row>
    <row r="4" spans="1:7" x14ac:dyDescent="0.25">
      <c r="A4" s="27" t="s">
        <v>29</v>
      </c>
      <c r="B4" s="27"/>
      <c r="C4" s="27"/>
      <c r="D4" s="27"/>
      <c r="E4" s="27"/>
      <c r="F4" s="27"/>
      <c r="G4" s="27"/>
    </row>
    <row r="5" spans="1:7" x14ac:dyDescent="0.25">
      <c r="A5" s="27" t="s">
        <v>25</v>
      </c>
      <c r="B5" s="27"/>
      <c r="C5" s="27"/>
      <c r="D5" s="27"/>
      <c r="E5" s="27"/>
      <c r="F5" s="27"/>
      <c r="G5" s="27"/>
    </row>
    <row r="6" spans="1:7" ht="39.6" x14ac:dyDescent="0.25">
      <c r="A6" s="3" t="s">
        <v>10</v>
      </c>
      <c r="B6" s="16" t="s">
        <v>27</v>
      </c>
      <c r="C6" s="18" t="s">
        <v>28</v>
      </c>
      <c r="D6" s="3" t="s">
        <v>0</v>
      </c>
      <c r="E6" s="28" t="s">
        <v>1</v>
      </c>
      <c r="F6" s="29"/>
      <c r="G6" s="3" t="s">
        <v>2</v>
      </c>
    </row>
    <row r="7" spans="1:7" ht="26.4" x14ac:dyDescent="0.25">
      <c r="A7" s="5" t="s">
        <v>12</v>
      </c>
      <c r="B7" s="17">
        <v>0.39300000000000002</v>
      </c>
      <c r="C7" s="25">
        <v>0.4</v>
      </c>
      <c r="D7" s="6" t="s">
        <v>3</v>
      </c>
      <c r="E7" s="7">
        <f>+C7+6%</f>
        <v>0.46</v>
      </c>
      <c r="F7" s="7">
        <f>+C7-6%</f>
        <v>0.34</v>
      </c>
      <c r="G7" s="8" t="s">
        <v>26</v>
      </c>
    </row>
    <row r="8" spans="1:7" x14ac:dyDescent="0.25">
      <c r="A8" s="5" t="s">
        <v>4</v>
      </c>
      <c r="B8" s="17">
        <v>0.32050000000000001</v>
      </c>
      <c r="C8" s="25">
        <v>0.32</v>
      </c>
      <c r="D8" s="6" t="s">
        <v>5</v>
      </c>
      <c r="E8" s="7">
        <f>+C8+5%</f>
        <v>0.37</v>
      </c>
      <c r="F8" s="7">
        <f>+C8-5%</f>
        <v>0.27</v>
      </c>
      <c r="G8" s="9" t="s">
        <v>4</v>
      </c>
    </row>
    <row r="9" spans="1:7" x14ac:dyDescent="0.25">
      <c r="A9" s="5" t="s">
        <v>6</v>
      </c>
      <c r="B9" s="17">
        <v>0.34499999999999997</v>
      </c>
      <c r="C9" s="25">
        <v>0.32</v>
      </c>
      <c r="D9" s="10" t="s">
        <v>3</v>
      </c>
      <c r="E9" s="7">
        <f>+C9+6%</f>
        <v>0.38</v>
      </c>
      <c r="F9" s="7">
        <f>+C9-6%</f>
        <v>0.26</v>
      </c>
      <c r="G9" s="9" t="s">
        <v>7</v>
      </c>
    </row>
    <row r="10" spans="1:7" x14ac:dyDescent="0.25">
      <c r="A10" s="5" t="s">
        <v>8</v>
      </c>
      <c r="B10" s="17">
        <v>7.5999999999999998E-2</v>
      </c>
      <c r="C10" s="25">
        <v>0.06</v>
      </c>
      <c r="D10" s="10" t="s">
        <v>5</v>
      </c>
      <c r="E10" s="7">
        <f>+C10+5%</f>
        <v>0.11</v>
      </c>
      <c r="F10" s="7">
        <f>+C10-5%</f>
        <v>9.999999999999995E-3</v>
      </c>
      <c r="G10" s="9"/>
    </row>
    <row r="11" spans="1:7" x14ac:dyDescent="0.25">
      <c r="A11" s="11" t="s">
        <v>14</v>
      </c>
      <c r="B11" s="17">
        <v>2.8000000000000001E-2</v>
      </c>
      <c r="C11" s="25">
        <v>0.04</v>
      </c>
      <c r="D11" s="10" t="s">
        <v>5</v>
      </c>
      <c r="E11" s="7">
        <f>+C11+5%</f>
        <v>0.09</v>
      </c>
      <c r="F11" s="7">
        <v>0</v>
      </c>
      <c r="G11" s="9"/>
    </row>
    <row r="12" spans="1:7" ht="26.4" x14ac:dyDescent="0.25">
      <c r="A12" s="5" t="s">
        <v>9</v>
      </c>
      <c r="B12" s="17">
        <f>SUM(B7:B11)</f>
        <v>1.1625000000000001</v>
      </c>
      <c r="C12" s="26">
        <f>SUM(C7:C11)</f>
        <v>1.1400000000000001</v>
      </c>
      <c r="D12" s="13"/>
      <c r="E12" s="19" t="s">
        <v>16</v>
      </c>
      <c r="F12" s="15"/>
      <c r="G12" s="9"/>
    </row>
    <row r="13" spans="1:7" ht="26.4" x14ac:dyDescent="0.25">
      <c r="A13" s="5" t="s">
        <v>11</v>
      </c>
      <c r="B13" s="17">
        <v>0.20599999999999999</v>
      </c>
      <c r="C13" s="25">
        <v>0.2</v>
      </c>
      <c r="D13" s="10" t="s">
        <v>3</v>
      </c>
      <c r="E13" s="7">
        <f>+C13+6%</f>
        <v>0.26</v>
      </c>
      <c r="F13" s="7">
        <f>+C13-6%</f>
        <v>0.14000000000000001</v>
      </c>
      <c r="G13" s="12" t="s">
        <v>13</v>
      </c>
    </row>
    <row r="14" spans="1:7" x14ac:dyDescent="0.25">
      <c r="A14" s="20"/>
      <c r="B14" s="21"/>
      <c r="C14" s="21"/>
      <c r="D14" s="22"/>
      <c r="E14" s="23"/>
      <c r="F14" s="23"/>
      <c r="G14" s="24"/>
    </row>
    <row r="15" spans="1:7" x14ac:dyDescent="0.25">
      <c r="A15" s="14" t="s">
        <v>15</v>
      </c>
      <c r="B15" s="4"/>
      <c r="C15" s="4"/>
      <c r="D15" s="4"/>
      <c r="E15" s="4"/>
      <c r="F15" s="4"/>
    </row>
    <row r="16" spans="1:7" x14ac:dyDescent="0.25">
      <c r="A16" s="30" t="s">
        <v>20</v>
      </c>
      <c r="B16" s="30"/>
      <c r="C16" s="30"/>
      <c r="D16" s="30"/>
      <c r="E16" s="30"/>
      <c r="F16" s="30"/>
      <c r="G16" s="30"/>
    </row>
    <row r="17" spans="1:7" x14ac:dyDescent="0.25">
      <c r="A17" s="30" t="s">
        <v>17</v>
      </c>
      <c r="B17" s="30"/>
      <c r="C17" s="30"/>
      <c r="D17" s="30"/>
      <c r="E17" s="30"/>
      <c r="F17" s="30"/>
      <c r="G17" s="30"/>
    </row>
    <row r="18" spans="1:7" x14ac:dyDescent="0.25">
      <c r="A18" s="30" t="s">
        <v>18</v>
      </c>
      <c r="B18" s="30"/>
      <c r="C18" s="30"/>
      <c r="D18" s="30"/>
      <c r="E18" s="30"/>
      <c r="F18" s="30"/>
      <c r="G18" s="30"/>
    </row>
    <row r="19" spans="1:7" x14ac:dyDescent="0.25">
      <c r="A19" s="30" t="s">
        <v>19</v>
      </c>
      <c r="B19" s="30"/>
      <c r="C19" s="30"/>
      <c r="D19" s="30"/>
      <c r="E19" s="30"/>
      <c r="F19" s="30"/>
      <c r="G19" s="30"/>
    </row>
    <row r="22" spans="1:7" x14ac:dyDescent="0.25">
      <c r="A22" s="27" t="s">
        <v>30</v>
      </c>
      <c r="B22" s="27"/>
      <c r="C22" s="27"/>
      <c r="D22" s="27"/>
      <c r="E22" s="27"/>
      <c r="F22" s="27"/>
      <c r="G22" s="27"/>
    </row>
    <row r="23" spans="1:7" x14ac:dyDescent="0.25">
      <c r="A23" s="27" t="s">
        <v>25</v>
      </c>
      <c r="B23" s="27"/>
      <c r="C23" s="27"/>
      <c r="D23" s="27"/>
      <c r="E23" s="27"/>
      <c r="F23" s="27"/>
      <c r="G23" s="27"/>
    </row>
    <row r="24" spans="1:7" ht="52.8" x14ac:dyDescent="0.25">
      <c r="A24" s="3" t="s">
        <v>10</v>
      </c>
      <c r="B24" s="16" t="str">
        <f>+B6</f>
        <v>שיעור החשיפה בפועל ליום 31/12/20</v>
      </c>
      <c r="C24" s="18" t="s">
        <v>24</v>
      </c>
      <c r="D24" s="3" t="s">
        <v>0</v>
      </c>
      <c r="E24" s="28" t="s">
        <v>1</v>
      </c>
      <c r="F24" s="29"/>
      <c r="G24" s="3" t="s">
        <v>2</v>
      </c>
    </row>
    <row r="25" spans="1:7" ht="26.4" x14ac:dyDescent="0.25">
      <c r="A25" s="9" t="s">
        <v>12</v>
      </c>
      <c r="B25" s="17">
        <v>0.48099999999999998</v>
      </c>
      <c r="C25" s="25">
        <v>0.49</v>
      </c>
      <c r="D25" s="10" t="s">
        <v>3</v>
      </c>
      <c r="E25" s="7">
        <f>+C25+6%</f>
        <v>0.55000000000000004</v>
      </c>
      <c r="F25" s="7">
        <f>+C25-6%</f>
        <v>0.43</v>
      </c>
      <c r="G25" s="8" t="s">
        <v>26</v>
      </c>
    </row>
    <row r="26" spans="1:7" x14ac:dyDescent="0.25">
      <c r="A26" s="9" t="s">
        <v>4</v>
      </c>
      <c r="B26" s="17">
        <v>0.30099999999999999</v>
      </c>
      <c r="C26" s="25">
        <v>0.31</v>
      </c>
      <c r="D26" s="10" t="s">
        <v>5</v>
      </c>
      <c r="E26" s="7">
        <f>+C26+5%</f>
        <v>0.36</v>
      </c>
      <c r="F26" s="7">
        <f>+C26-5%</f>
        <v>0.26</v>
      </c>
      <c r="G26" s="9" t="s">
        <v>4</v>
      </c>
    </row>
    <row r="27" spans="1:7" x14ac:dyDescent="0.25">
      <c r="A27" s="9" t="s">
        <v>6</v>
      </c>
      <c r="B27" s="17">
        <v>0.32900000000000001</v>
      </c>
      <c r="C27" s="25">
        <v>0.28999999999999998</v>
      </c>
      <c r="D27" s="10" t="s">
        <v>3</v>
      </c>
      <c r="E27" s="7">
        <f>+C27+6%</f>
        <v>0.35</v>
      </c>
      <c r="F27" s="7">
        <f>+C27-6%</f>
        <v>0.22999999999999998</v>
      </c>
      <c r="G27" s="9" t="s">
        <v>7</v>
      </c>
    </row>
    <row r="28" spans="1:7" x14ac:dyDescent="0.25">
      <c r="A28" s="9" t="s">
        <v>8</v>
      </c>
      <c r="B28" s="17">
        <v>6.5000000000000002E-2</v>
      </c>
      <c r="C28" s="25">
        <v>0.06</v>
      </c>
      <c r="D28" s="10" t="s">
        <v>5</v>
      </c>
      <c r="E28" s="7">
        <f>+C28+5%</f>
        <v>0.11</v>
      </c>
      <c r="F28" s="7">
        <f>+C28-5%</f>
        <v>9.999999999999995E-3</v>
      </c>
      <c r="G28" s="9"/>
    </row>
    <row r="29" spans="1:7" x14ac:dyDescent="0.25">
      <c r="A29" s="12" t="s">
        <v>14</v>
      </c>
      <c r="B29" s="17">
        <v>2.5999999999999999E-2</v>
      </c>
      <c r="C29" s="25">
        <v>0.04</v>
      </c>
      <c r="D29" s="10" t="s">
        <v>5</v>
      </c>
      <c r="E29" s="7">
        <f>+C29+5%</f>
        <v>0.09</v>
      </c>
      <c r="F29" s="7">
        <v>0</v>
      </c>
      <c r="G29" s="9"/>
    </row>
    <row r="30" spans="1:7" ht="26.4" x14ac:dyDescent="0.25">
      <c r="A30" s="9" t="s">
        <v>9</v>
      </c>
      <c r="B30" s="17">
        <f>SUM(B25:B29)</f>
        <v>1.202</v>
      </c>
      <c r="C30" s="26">
        <f>SUM(C25:C29)</f>
        <v>1.1900000000000002</v>
      </c>
      <c r="D30" s="9"/>
      <c r="E30" s="19" t="s">
        <v>16</v>
      </c>
      <c r="F30" s="15"/>
      <c r="G30" s="9"/>
    </row>
    <row r="31" spans="1:7" ht="26.4" x14ac:dyDescent="0.25">
      <c r="A31" s="9" t="s">
        <v>11</v>
      </c>
      <c r="B31" s="17">
        <v>0.223</v>
      </c>
      <c r="C31" s="25">
        <v>0.21</v>
      </c>
      <c r="D31" s="10" t="s">
        <v>3</v>
      </c>
      <c r="E31" s="7">
        <f>+C31+6%</f>
        <v>0.27</v>
      </c>
      <c r="F31" s="7">
        <f>+C31-6%</f>
        <v>0.15</v>
      </c>
      <c r="G31" s="12" t="s">
        <v>13</v>
      </c>
    </row>
    <row r="32" spans="1:7" x14ac:dyDescent="0.25">
      <c r="A32" s="32"/>
      <c r="B32" s="21"/>
      <c r="C32" s="21"/>
      <c r="D32" s="22"/>
      <c r="E32" s="23"/>
      <c r="F32" s="23"/>
      <c r="G32" s="24"/>
    </row>
    <row r="33" spans="1:7" x14ac:dyDescent="0.25">
      <c r="A33" s="33" t="s">
        <v>15</v>
      </c>
      <c r="B33" s="34"/>
      <c r="C33" s="34"/>
      <c r="D33" s="34"/>
      <c r="E33" s="34"/>
      <c r="F33" s="34"/>
      <c r="G33" s="35"/>
    </row>
    <row r="34" spans="1:7" x14ac:dyDescent="0.25">
      <c r="A34" s="30" t="s">
        <v>22</v>
      </c>
      <c r="B34" s="30"/>
      <c r="C34" s="30"/>
      <c r="D34" s="30"/>
      <c r="E34" s="30"/>
      <c r="F34" s="30"/>
      <c r="G34" s="30"/>
    </row>
    <row r="35" spans="1:7" x14ac:dyDescent="0.25">
      <c r="A35" s="30" t="s">
        <v>17</v>
      </c>
      <c r="B35" s="30"/>
      <c r="C35" s="30"/>
      <c r="D35" s="30"/>
      <c r="E35" s="30"/>
      <c r="F35" s="30"/>
      <c r="G35" s="30"/>
    </row>
    <row r="36" spans="1:7" x14ac:dyDescent="0.25">
      <c r="A36" s="30" t="s">
        <v>18</v>
      </c>
      <c r="B36" s="30"/>
      <c r="C36" s="30"/>
      <c r="D36" s="30"/>
      <c r="E36" s="30"/>
      <c r="F36" s="30"/>
      <c r="G36" s="30"/>
    </row>
    <row r="37" spans="1:7" x14ac:dyDescent="0.25">
      <c r="A37" s="30" t="s">
        <v>19</v>
      </c>
      <c r="B37" s="30"/>
      <c r="C37" s="30"/>
      <c r="D37" s="30"/>
      <c r="E37" s="30"/>
      <c r="F37" s="30"/>
      <c r="G37" s="30"/>
    </row>
    <row r="39" spans="1:7" x14ac:dyDescent="0.25">
      <c r="A39" s="27" t="s">
        <v>31</v>
      </c>
      <c r="B39" s="27"/>
      <c r="C39" s="27"/>
      <c r="D39" s="27"/>
      <c r="E39" s="27"/>
      <c r="F39" s="27"/>
      <c r="G39" s="27"/>
    </row>
    <row r="40" spans="1:7" x14ac:dyDescent="0.25">
      <c r="A40" s="27" t="s">
        <v>25</v>
      </c>
      <c r="B40" s="27"/>
      <c r="C40" s="27"/>
      <c r="D40" s="27"/>
      <c r="E40" s="27"/>
      <c r="F40" s="27"/>
      <c r="G40" s="27"/>
    </row>
    <row r="41" spans="1:7" ht="52.8" x14ac:dyDescent="0.25">
      <c r="A41" s="3" t="s">
        <v>10</v>
      </c>
      <c r="B41" s="16" t="str">
        <f>+B24</f>
        <v>שיעור החשיפה בפועל ליום 31/12/20</v>
      </c>
      <c r="C41" s="18" t="s">
        <v>24</v>
      </c>
      <c r="D41" s="3" t="s">
        <v>0</v>
      </c>
      <c r="E41" s="28" t="s">
        <v>1</v>
      </c>
      <c r="F41" s="29"/>
      <c r="G41" s="3" t="s">
        <v>2</v>
      </c>
    </row>
    <row r="42" spans="1:7" ht="26.4" x14ac:dyDescent="0.25">
      <c r="A42" s="9" t="s">
        <v>12</v>
      </c>
      <c r="B42" s="17">
        <v>0.38</v>
      </c>
      <c r="C42" s="25">
        <v>0.38</v>
      </c>
      <c r="D42" s="10" t="s">
        <v>3</v>
      </c>
      <c r="E42" s="7">
        <f>+C42+6%</f>
        <v>0.44</v>
      </c>
      <c r="F42" s="7">
        <f>+C42-6%</f>
        <v>0.32</v>
      </c>
      <c r="G42" s="8" t="s">
        <v>26</v>
      </c>
    </row>
    <row r="43" spans="1:7" x14ac:dyDescent="0.25">
      <c r="A43" s="9" t="s">
        <v>4</v>
      </c>
      <c r="B43" s="17">
        <v>0.26889999999999997</v>
      </c>
      <c r="C43" s="25">
        <v>0.26</v>
      </c>
      <c r="D43" s="10" t="s">
        <v>5</v>
      </c>
      <c r="E43" s="7">
        <f>+C43+5%</f>
        <v>0.31</v>
      </c>
      <c r="F43" s="7">
        <f>+C43-5%</f>
        <v>0.21000000000000002</v>
      </c>
      <c r="G43" s="9" t="s">
        <v>4</v>
      </c>
    </row>
    <row r="44" spans="1:7" x14ac:dyDescent="0.25">
      <c r="A44" s="9" t="s">
        <v>6</v>
      </c>
      <c r="B44" s="17">
        <v>0.32400000000000001</v>
      </c>
      <c r="C44" s="25">
        <v>0.32</v>
      </c>
      <c r="D44" s="10" t="s">
        <v>3</v>
      </c>
      <c r="E44" s="7">
        <f>+C44+6%</f>
        <v>0.38</v>
      </c>
      <c r="F44" s="7">
        <f>+C44-6%</f>
        <v>0.26</v>
      </c>
      <c r="G44" s="9" t="s">
        <v>7</v>
      </c>
    </row>
    <row r="45" spans="1:7" x14ac:dyDescent="0.25">
      <c r="A45" s="9" t="s">
        <v>8</v>
      </c>
      <c r="B45" s="17">
        <v>5.8999999999999997E-2</v>
      </c>
      <c r="C45" s="25">
        <v>0.06</v>
      </c>
      <c r="D45" s="10" t="s">
        <v>5</v>
      </c>
      <c r="E45" s="7">
        <f>+C45+5%</f>
        <v>0.11</v>
      </c>
      <c r="F45" s="7">
        <f>+C45-5%</f>
        <v>9.999999999999995E-3</v>
      </c>
      <c r="G45" s="9"/>
    </row>
    <row r="46" spans="1:7" x14ac:dyDescent="0.25">
      <c r="A46" s="12" t="s">
        <v>14</v>
      </c>
      <c r="B46" s="17">
        <v>8.0000000000000002E-3</v>
      </c>
      <c r="C46" s="25">
        <v>0.02</v>
      </c>
      <c r="D46" s="10" t="s">
        <v>5</v>
      </c>
      <c r="E46" s="7">
        <f>+C46+5%</f>
        <v>7.0000000000000007E-2</v>
      </c>
      <c r="F46" s="7">
        <v>0</v>
      </c>
      <c r="G46" s="9"/>
    </row>
    <row r="47" spans="1:7" ht="26.4" x14ac:dyDescent="0.25">
      <c r="A47" s="9" t="s">
        <v>9</v>
      </c>
      <c r="B47" s="17">
        <f>SUM(B42:B46)</f>
        <v>1.0399</v>
      </c>
      <c r="C47" s="26">
        <f>SUM(C42:C46)</f>
        <v>1.04</v>
      </c>
      <c r="D47" s="9"/>
      <c r="E47" s="19" t="s">
        <v>16</v>
      </c>
      <c r="F47" s="15"/>
      <c r="G47" s="9"/>
    </row>
    <row r="48" spans="1:7" ht="26.4" x14ac:dyDescent="0.25">
      <c r="A48" s="9" t="s">
        <v>11</v>
      </c>
      <c r="B48" s="17">
        <v>0.23</v>
      </c>
      <c r="C48" s="25">
        <v>0.21</v>
      </c>
      <c r="D48" s="10" t="s">
        <v>3</v>
      </c>
      <c r="E48" s="7">
        <f>+C48+6%</f>
        <v>0.27</v>
      </c>
      <c r="F48" s="7">
        <f>+C48-6%</f>
        <v>0.15</v>
      </c>
      <c r="G48" s="12" t="s">
        <v>13</v>
      </c>
    </row>
    <row r="49" spans="1:7" x14ac:dyDescent="0.25">
      <c r="A49" s="32"/>
      <c r="B49" s="21"/>
      <c r="C49" s="21"/>
      <c r="D49" s="22"/>
      <c r="E49" s="23"/>
      <c r="F49" s="23"/>
      <c r="G49" s="24"/>
    </row>
    <row r="50" spans="1:7" x14ac:dyDescent="0.25">
      <c r="A50" s="33" t="s">
        <v>15</v>
      </c>
      <c r="B50" s="34"/>
      <c r="C50" s="34"/>
      <c r="D50" s="34"/>
      <c r="E50" s="34"/>
      <c r="F50" s="34"/>
      <c r="G50" s="35"/>
    </row>
    <row r="51" spans="1:7" x14ac:dyDescent="0.25">
      <c r="A51" s="30" t="s">
        <v>21</v>
      </c>
      <c r="B51" s="30"/>
      <c r="C51" s="30"/>
      <c r="D51" s="30"/>
      <c r="E51" s="30"/>
      <c r="F51" s="30"/>
      <c r="G51" s="30"/>
    </row>
    <row r="52" spans="1:7" x14ac:dyDescent="0.25">
      <c r="A52" s="30" t="s">
        <v>17</v>
      </c>
      <c r="B52" s="30"/>
      <c r="C52" s="30"/>
      <c r="D52" s="30"/>
      <c r="E52" s="30"/>
      <c r="F52" s="30"/>
      <c r="G52" s="30"/>
    </row>
    <row r="53" spans="1:7" x14ac:dyDescent="0.25">
      <c r="A53" s="30" t="s">
        <v>18</v>
      </c>
      <c r="B53" s="30"/>
      <c r="C53" s="30"/>
      <c r="D53" s="30"/>
      <c r="E53" s="30"/>
      <c r="F53" s="30"/>
      <c r="G53" s="30"/>
    </row>
    <row r="54" spans="1:7" x14ac:dyDescent="0.25">
      <c r="A54" s="30" t="s">
        <v>19</v>
      </c>
      <c r="B54" s="30"/>
      <c r="C54" s="30"/>
      <c r="D54" s="30"/>
      <c r="E54" s="30"/>
      <c r="F54" s="30"/>
      <c r="G54" s="30"/>
    </row>
    <row r="56" spans="1:7" x14ac:dyDescent="0.25">
      <c r="A56" s="27" t="s">
        <v>32</v>
      </c>
      <c r="B56" s="27"/>
      <c r="C56" s="27"/>
      <c r="D56" s="27"/>
      <c r="E56" s="27"/>
      <c r="F56" s="27"/>
      <c r="G56" s="27"/>
    </row>
    <row r="57" spans="1:7" x14ac:dyDescent="0.25">
      <c r="A57" s="27" t="s">
        <v>25</v>
      </c>
      <c r="B57" s="27"/>
      <c r="C57" s="27"/>
      <c r="D57" s="27"/>
      <c r="E57" s="27"/>
      <c r="F57" s="27"/>
      <c r="G57" s="27"/>
    </row>
    <row r="58" spans="1:7" ht="52.8" x14ac:dyDescent="0.25">
      <c r="A58" s="3" t="s">
        <v>10</v>
      </c>
      <c r="B58" s="16" t="str">
        <f>+B41</f>
        <v>שיעור החשיפה בפועל ליום 31/12/20</v>
      </c>
      <c r="C58" s="18" t="s">
        <v>24</v>
      </c>
      <c r="D58" s="3" t="s">
        <v>0</v>
      </c>
      <c r="E58" s="28" t="s">
        <v>1</v>
      </c>
      <c r="F58" s="29"/>
      <c r="G58" s="3" t="s">
        <v>2</v>
      </c>
    </row>
    <row r="59" spans="1:7" ht="26.4" x14ac:dyDescent="0.25">
      <c r="A59" s="5" t="s">
        <v>12</v>
      </c>
      <c r="B59" s="17">
        <v>0.20300000000000001</v>
      </c>
      <c r="C59" s="25">
        <v>0.21</v>
      </c>
      <c r="D59" s="6" t="s">
        <v>3</v>
      </c>
      <c r="E59" s="7">
        <f>+C59+6%</f>
        <v>0.27</v>
      </c>
      <c r="F59" s="7">
        <f>+C59-6%</f>
        <v>0.15</v>
      </c>
      <c r="G59" s="8" t="s">
        <v>26</v>
      </c>
    </row>
    <row r="60" spans="1:7" x14ac:dyDescent="0.25">
      <c r="A60" s="5" t="s">
        <v>4</v>
      </c>
      <c r="B60" s="17">
        <v>0.41599999999999998</v>
      </c>
      <c r="C60" s="25">
        <v>0.41</v>
      </c>
      <c r="D60" s="6" t="s">
        <v>5</v>
      </c>
      <c r="E60" s="7">
        <f>+C60+5%</f>
        <v>0.45999999999999996</v>
      </c>
      <c r="F60" s="7">
        <f>+C60-5%</f>
        <v>0.36</v>
      </c>
      <c r="G60" s="9" t="s">
        <v>4</v>
      </c>
    </row>
    <row r="61" spans="1:7" x14ac:dyDescent="0.25">
      <c r="A61" s="5" t="s">
        <v>6</v>
      </c>
      <c r="B61" s="17">
        <v>0.33300000000000002</v>
      </c>
      <c r="C61" s="25">
        <v>0.34</v>
      </c>
      <c r="D61" s="10" t="s">
        <v>3</v>
      </c>
      <c r="E61" s="7">
        <f>+C61+6%</f>
        <v>0.4</v>
      </c>
      <c r="F61" s="7">
        <f>+C61-6%</f>
        <v>0.28000000000000003</v>
      </c>
      <c r="G61" s="9" t="s">
        <v>7</v>
      </c>
    </row>
    <row r="62" spans="1:7" x14ac:dyDescent="0.25">
      <c r="A62" s="5" t="s">
        <v>8</v>
      </c>
      <c r="B62" s="17">
        <v>7.0999999999999994E-2</v>
      </c>
      <c r="C62" s="25">
        <v>0.06</v>
      </c>
      <c r="D62" s="10">
        <v>0.31</v>
      </c>
      <c r="E62" s="7">
        <f>+C62+5%</f>
        <v>0.11</v>
      </c>
      <c r="F62" s="7">
        <f>+C62-5%</f>
        <v>9.999999999999995E-3</v>
      </c>
      <c r="G62" s="9"/>
    </row>
    <row r="63" spans="1:7" x14ac:dyDescent="0.25">
      <c r="A63" s="11" t="s">
        <v>14</v>
      </c>
      <c r="B63" s="17">
        <v>6.0000000000000001E-3</v>
      </c>
      <c r="C63" s="25">
        <v>0.02</v>
      </c>
      <c r="D63" s="10" t="s">
        <v>5</v>
      </c>
      <c r="E63" s="7">
        <f>+C63+5%</f>
        <v>7.0000000000000007E-2</v>
      </c>
      <c r="F63" s="7">
        <v>0</v>
      </c>
      <c r="G63" s="9"/>
    </row>
    <row r="64" spans="1:7" ht="26.4" x14ac:dyDescent="0.25">
      <c r="A64" s="5" t="s">
        <v>9</v>
      </c>
      <c r="B64" s="17">
        <f>SUM(B59:B63)</f>
        <v>1.0289999999999999</v>
      </c>
      <c r="C64" s="26">
        <f>SUM(C59:C63)</f>
        <v>1.04</v>
      </c>
      <c r="D64" s="9"/>
      <c r="E64" s="19" t="s">
        <v>16</v>
      </c>
      <c r="F64" s="15"/>
      <c r="G64" s="9"/>
    </row>
    <row r="65" spans="1:7" ht="26.4" x14ac:dyDescent="0.25">
      <c r="A65" s="5" t="s">
        <v>11</v>
      </c>
      <c r="B65" s="17">
        <v>0.128</v>
      </c>
      <c r="C65" s="25">
        <v>0.13</v>
      </c>
      <c r="D65" s="10" t="s">
        <v>3</v>
      </c>
      <c r="E65" s="7">
        <f>+C65+6%</f>
        <v>0.19</v>
      </c>
      <c r="F65" s="7">
        <f>+C65-6%</f>
        <v>7.0000000000000007E-2</v>
      </c>
      <c r="G65" s="12" t="s">
        <v>13</v>
      </c>
    </row>
    <row r="66" spans="1:7" x14ac:dyDescent="0.25">
      <c r="A66" s="20"/>
      <c r="B66" s="21"/>
      <c r="C66" s="21"/>
      <c r="D66" s="22"/>
      <c r="E66" s="23"/>
      <c r="F66" s="23"/>
      <c r="G66" s="24"/>
    </row>
    <row r="67" spans="1:7" x14ac:dyDescent="0.25">
      <c r="A67" s="14" t="s">
        <v>15</v>
      </c>
      <c r="B67" s="4"/>
      <c r="C67" s="4"/>
      <c r="D67" s="4"/>
      <c r="E67" s="4"/>
      <c r="F67" s="4"/>
    </row>
    <row r="68" spans="1:7" x14ac:dyDescent="0.25">
      <c r="A68" s="30" t="s">
        <v>21</v>
      </c>
      <c r="B68" s="30"/>
      <c r="C68" s="30"/>
      <c r="D68" s="30"/>
      <c r="E68" s="30"/>
      <c r="F68" s="30"/>
      <c r="G68" s="30"/>
    </row>
    <row r="69" spans="1:7" x14ac:dyDescent="0.25">
      <c r="A69" s="30" t="s">
        <v>17</v>
      </c>
      <c r="B69" s="30"/>
      <c r="C69" s="30"/>
      <c r="D69" s="30"/>
      <c r="E69" s="30"/>
      <c r="F69" s="30"/>
      <c r="G69" s="30"/>
    </row>
    <row r="70" spans="1:7" x14ac:dyDescent="0.25">
      <c r="A70" s="30" t="s">
        <v>18</v>
      </c>
      <c r="B70" s="30"/>
      <c r="C70" s="30"/>
      <c r="D70" s="30"/>
      <c r="E70" s="30"/>
      <c r="F70" s="30"/>
      <c r="G70" s="30"/>
    </row>
    <row r="71" spans="1:7" x14ac:dyDescent="0.25">
      <c r="A71" s="30" t="s">
        <v>19</v>
      </c>
      <c r="B71" s="30"/>
      <c r="C71" s="30"/>
      <c r="D71" s="30"/>
      <c r="E71" s="30"/>
      <c r="F71" s="30"/>
      <c r="G71" s="30"/>
    </row>
  </sheetData>
  <mergeCells count="29">
    <mergeCell ref="A35:G35"/>
    <mergeCell ref="A36:G36"/>
    <mergeCell ref="A69:G69"/>
    <mergeCell ref="A70:G70"/>
    <mergeCell ref="A71:G71"/>
    <mergeCell ref="A51:G51"/>
    <mergeCell ref="A52:G52"/>
    <mergeCell ref="A53:G53"/>
    <mergeCell ref="A54:G54"/>
    <mergeCell ref="A68:G68"/>
    <mergeCell ref="A56:G56"/>
    <mergeCell ref="A57:G57"/>
    <mergeCell ref="E58:F58"/>
    <mergeCell ref="A40:G40"/>
    <mergeCell ref="E41:F41"/>
    <mergeCell ref="A37:G37"/>
    <mergeCell ref="A2:G2"/>
    <mergeCell ref="A22:G22"/>
    <mergeCell ref="A23:G23"/>
    <mergeCell ref="E24:F24"/>
    <mergeCell ref="A39:G39"/>
    <mergeCell ref="E6:F6"/>
    <mergeCell ref="A4:G4"/>
    <mergeCell ref="A5:G5"/>
    <mergeCell ref="A16:G16"/>
    <mergeCell ref="A17:G17"/>
    <mergeCell ref="A18:G18"/>
    <mergeCell ref="A19:G19"/>
    <mergeCell ref="A34:G34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2020</vt:lpstr>
      <vt:lpstr>'2020'!WPrint_Area_W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oren</dc:creator>
  <cp:lastModifiedBy>Oren</cp:lastModifiedBy>
  <cp:lastPrinted>2020-12-06T09:57:56Z</cp:lastPrinted>
  <dcterms:created xsi:type="dcterms:W3CDTF">2014-01-24T12:38:13Z</dcterms:created>
  <dcterms:modified xsi:type="dcterms:W3CDTF">2021-01-27T15:46:08Z</dcterms:modified>
</cp:coreProperties>
</file>